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backupFile="1"/>
  <bookViews>
    <workbookView xWindow="-105" yWindow="-105" windowWidth="19425" windowHeight="10425"/>
  </bookViews>
  <sheets>
    <sheet name="新开区表-办公家具及医疗办公家具立项及限价 " sheetId="15" r:id="rId1"/>
  </sheets>
  <definedNames>
    <definedName name="_xlnm._FilterDatabase" localSheetId="0" hidden="1">'新开区表-办公家具及医疗办公家具立项及限价 '!$A$2:$E$25</definedName>
    <definedName name="_xlnm.Print_Area" localSheetId="0">'新开区表-办公家具及医疗办公家具立项及限价 '!$A$1:$P$28</definedName>
    <definedName name="_xlnm.Print_Titles" localSheetId="0">'新开区表-办公家具及医疗办公家具立项及限价 '!$1:$2</definedName>
    <definedName name="UFPrn20190424170543" localSheetId="0">#REF!</definedName>
    <definedName name="UFPrn20190424170543">#REF!</definedName>
    <definedName name="拉理发店a" localSheetId="0">#REF!</definedName>
    <definedName name="拉理发店a">#REF!</definedName>
  </definedNames>
  <calcPr calcId="125725"/>
</workbook>
</file>

<file path=xl/calcChain.xml><?xml version="1.0" encoding="utf-8"?>
<calcChain xmlns="http://schemas.openxmlformats.org/spreadsheetml/2006/main">
  <c r="P27" i="15"/>
  <c r="J27"/>
  <c r="N4"/>
  <c r="N5"/>
  <c r="N6"/>
  <c r="N28" s="1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O26"/>
  <c r="P26" s="1"/>
  <c r="L26"/>
  <c r="J26"/>
  <c r="H26"/>
  <c r="O25"/>
  <c r="P25" s="1"/>
  <c r="L25"/>
  <c r="J25"/>
  <c r="H25"/>
  <c r="O24"/>
  <c r="P24" s="1"/>
  <c r="L24"/>
  <c r="J24"/>
  <c r="H24"/>
  <c r="O23"/>
  <c r="P23" s="1"/>
  <c r="L23"/>
  <c r="J23"/>
  <c r="H23"/>
  <c r="O22"/>
  <c r="P22" s="1"/>
  <c r="L22"/>
  <c r="J22"/>
  <c r="H22"/>
  <c r="O21"/>
  <c r="P21" s="1"/>
  <c r="L21"/>
  <c r="J21"/>
  <c r="H21"/>
  <c r="O20"/>
  <c r="P20" s="1"/>
  <c r="L20"/>
  <c r="J20"/>
  <c r="H20"/>
  <c r="O19"/>
  <c r="P19" s="1"/>
  <c r="L19"/>
  <c r="J19"/>
  <c r="H19"/>
  <c r="O18"/>
  <c r="P18" s="1"/>
  <c r="L18"/>
  <c r="J18"/>
  <c r="H18"/>
  <c r="O17"/>
  <c r="P17" s="1"/>
  <c r="L17"/>
  <c r="J17"/>
  <c r="H17"/>
  <c r="O16"/>
  <c r="P16" s="1"/>
  <c r="L16"/>
  <c r="J16"/>
  <c r="H16"/>
  <c r="O15"/>
  <c r="P15" s="1"/>
  <c r="L15"/>
  <c r="J15"/>
  <c r="H15"/>
  <c r="O14"/>
  <c r="P14" s="1"/>
  <c r="L14"/>
  <c r="J14"/>
  <c r="H14"/>
  <c r="O13"/>
  <c r="P13" s="1"/>
  <c r="L13"/>
  <c r="J13"/>
  <c r="H13"/>
  <c r="O12"/>
  <c r="P12" s="1"/>
  <c r="L12"/>
  <c r="J12"/>
  <c r="H12"/>
  <c r="O11"/>
  <c r="P11" s="1"/>
  <c r="L11"/>
  <c r="J11"/>
  <c r="H11"/>
  <c r="O10"/>
  <c r="P10" s="1"/>
  <c r="L10"/>
  <c r="J10"/>
  <c r="H10"/>
  <c r="O9"/>
  <c r="P9" s="1"/>
  <c r="L9"/>
  <c r="J9"/>
  <c r="H9"/>
  <c r="O8"/>
  <c r="P8" s="1"/>
  <c r="L8"/>
  <c r="J8"/>
  <c r="H8"/>
  <c r="O7"/>
  <c r="P7" s="1"/>
  <c r="L7"/>
  <c r="J7"/>
  <c r="H7"/>
  <c r="O6"/>
  <c r="P6" s="1"/>
  <c r="L6"/>
  <c r="J6"/>
  <c r="H6"/>
  <c r="O5"/>
  <c r="P5" s="1"/>
  <c r="L5"/>
  <c r="J5"/>
  <c r="H5"/>
  <c r="O4"/>
  <c r="P4" s="1"/>
  <c r="L4"/>
  <c r="L28" s="1"/>
  <c r="J4"/>
  <c r="H4"/>
  <c r="H28" s="1"/>
  <c r="P28" l="1"/>
  <c r="J28"/>
</calcChain>
</file>

<file path=xl/sharedStrings.xml><?xml version="1.0" encoding="utf-8"?>
<sst xmlns="http://schemas.openxmlformats.org/spreadsheetml/2006/main" count="95" uniqueCount="86">
  <si>
    <t>序号</t>
  </si>
  <si>
    <t>规格型号</t>
  </si>
  <si>
    <t>ABS两摇三折护理床</t>
  </si>
  <si>
    <t>ABS三层治疗车</t>
  </si>
  <si>
    <t>1200*600*2380</t>
  </si>
  <si>
    <t>1500*450*1800</t>
  </si>
  <si>
    <t>900W*600D*2090H</t>
  </si>
  <si>
    <t>常规</t>
  </si>
  <si>
    <t>2600*1200*760</t>
  </si>
  <si>
    <t>800*5330*1180</t>
  </si>
  <si>
    <t>1800*600*900</t>
  </si>
  <si>
    <t>1380*600*900</t>
  </si>
  <si>
    <t>800*500*200+600</t>
  </si>
  <si>
    <t>900*400*1800</t>
  </si>
  <si>
    <t>680*490*（950+90） 带输液架</t>
  </si>
  <si>
    <t>鞋柜（18门）</t>
  </si>
  <si>
    <t>980*400*1800</t>
  </si>
  <si>
    <t>氧气瓶推车</t>
  </si>
  <si>
    <t>430*500*1300</t>
  </si>
  <si>
    <t>900W*600D350D*900H2090H</t>
  </si>
  <si>
    <t>430*400*860</t>
  </si>
  <si>
    <t>规格：2140*980*550mm，床面宽度900~1000mm，床体标准高度500~520mm。</t>
    <phoneticPr fontId="6" type="noConversion"/>
  </si>
  <si>
    <t>一、功能：1、摇杆：采用最新设计的带限位保护装置；隐藏式设计，操作轻松自如，可灵活调节患者背部体位，。
2、▲摇杆采用不锈钢管加ABS强化塑料材料，以及尼龙（PA6）相接，具有高支撑力，高耐磨，永不生锈，带防尘盖。
3、调节范围：背部倾斜度60±5º，腿部倾斜度35±5º。
4、床体承载重量：200kg。
5、▲侧面护栏为全覆式，总长1495mm；D型铝合金扶手，表面硬化处理；六支不锈钢护栏支柱，耐磨，不变形，可收缩平放，收缩时略高出床垫，可防止床垫移位。
6、床底具备左右前后四个引流尿袋挂钩，六个点滴架</t>
    <phoneticPr fontId="6" type="noConversion"/>
  </si>
  <si>
    <t>材质</t>
    <phoneticPr fontId="6" type="noConversion"/>
  </si>
  <si>
    <t>图片</t>
    <phoneticPr fontId="6" type="noConversion"/>
  </si>
  <si>
    <t>ABS强化塑全车浅灰色,无声自动滑轮，带刹脚，两抽屉并内带隔板，按图配置相关附件。</t>
    <phoneticPr fontId="6" type="noConversion"/>
  </si>
  <si>
    <t>不锈钢床头柜</t>
    <phoneticPr fontId="6" type="noConversion"/>
  </si>
  <si>
    <t>450*（440+170）*900（带热水瓶架、带抽屉、层板、带轮）</t>
  </si>
  <si>
    <t>采用国产名牌优质冷轧板，侧板1.5mm，门板1.2.每门带锁和标插。喷塑前均经除油、去锈、磷化、酸洗等工序处理,表面亚光静电自动喷塑、高温固化而成。(颜色为浅灰色)</t>
    <phoneticPr fontId="6" type="noConversion"/>
  </si>
  <si>
    <t>不锈钢可升降转运车床</t>
    <phoneticPr fontId="6" type="noConversion"/>
  </si>
  <si>
    <t>储药柜</t>
    <phoneticPr fontId="6" type="noConversion"/>
  </si>
  <si>
    <t>抢救车</t>
    <phoneticPr fontId="6" type="noConversion"/>
  </si>
  <si>
    <t>坐诊椅</t>
    <phoneticPr fontId="6" type="noConversion"/>
  </si>
  <si>
    <t>平板推车</t>
    <phoneticPr fontId="6" type="noConversion"/>
  </si>
  <si>
    <t>普通器械柜</t>
    <phoneticPr fontId="6" type="noConversion"/>
  </si>
  <si>
    <t>轮椅</t>
    <phoneticPr fontId="6" type="noConversion"/>
  </si>
  <si>
    <t>990×630×850                 带输液架</t>
    <phoneticPr fontId="6" type="noConversion"/>
  </si>
  <si>
    <t>650*520*900</t>
    <phoneticPr fontId="6" type="noConversion"/>
  </si>
  <si>
    <t>304不锈钢、哑光，面板：1.5mm、主管规格厚度：床框边Φ32×1.2 mm，其他：Φ25×0.8 mm；车轮直径：125 mm底脚：无声自动滑轮，带刹脚。</t>
    <phoneticPr fontId="6" type="noConversion"/>
  </si>
  <si>
    <t>1900*550*500~880带输液架及皮垫</t>
    <phoneticPr fontId="6" type="noConversion"/>
  </si>
  <si>
    <t>会议椅</t>
    <phoneticPr fontId="6" type="noConversion"/>
  </si>
  <si>
    <t>讲台</t>
    <phoneticPr fontId="6" type="noConversion"/>
  </si>
  <si>
    <t xml:space="preserve">1、采用E1级高密度板基材，厚度≥20mm，每立方米≥880kg。
2、饰面采用0.6mm优质红胡桃木皮，采用0.6mm木皮封边。
3、油漆：采用环保油漆，经9道磨退和抛光处理工艺,表面平整手感光滑，耐磨性能强，易清洁，油漆表面色泽亮丽，硬度强。对人体无毒副作用，其游离甲醛释放量小于3mg/100g。
4、采用环保胶水，符合国际E1级环保标准。
5、采用现代环保工艺的优质五金配件， 表面防水和防锈防腐蚀处理，静电喷涂，表面结合强度为420Mpa。
6、在制做过程加上防水胶脚。
7、红胡桃色。
</t>
    <phoneticPr fontId="6" type="noConversion"/>
  </si>
  <si>
    <t xml:space="preserve">1、采用E1级高密度板基材，厚度≥20mm，每立方米≥880kg。2、饰面采用0.6mm优质红胡桃木皮，采用0.6mm木皮封边。3、油漆：采用环保油漆，经9道磨退和抛光处理工艺,表面平整手感光滑，耐磨性能强，易清洁，油漆表面色泽亮丽，硬度强。对人体无毒副作用，其游离甲醛释放量小于3mg/100g。4、采用环保胶水，符合国际E1级环保标准。5、采用现代环保工艺的优质五金配件， 表面防水和防锈防腐蚀处理，静电喷涂，表面结合强度为420Mpa。6、在制做过程加上防水胶脚。7、红胡桃色。
玻璃部分厚度大于等于8mm，抗磨损绿波磨砂钢化，各独立建四周磨边。
</t>
    <phoneticPr fontId="6" type="noConversion"/>
  </si>
  <si>
    <t>需采购数量</t>
    <phoneticPr fontId="3" type="noConversion"/>
  </si>
  <si>
    <t>名称</t>
    <phoneticPr fontId="6" type="noConversion"/>
  </si>
  <si>
    <t>办公椅</t>
    <phoneticPr fontId="6" type="noConversion"/>
  </si>
  <si>
    <t>常规</t>
    <phoneticPr fontId="12" type="noConversion"/>
  </si>
  <si>
    <t xml:space="preserve">张 1、大理石台面，厚度≥18mm。框架用大兴实木夹板,灰白三氨板饰面，基板厚度≥20mm，背板15mm，脚条内空200mm，甲醛释放量≤3.6，含水率≤8.9％，静曲强度≥15.1，内结合强度≥0.45，密度≥0.69，螺钉力≥1510，表面耐刮痕1.7N。
2、抽屉轨道用三截走珠轨道，静音，顺畅。
3、油漆：采用环保油漆，经9道磨退和抛光处理工艺,表面平整手感光滑，耐磨性能强，易清洁，油漆表面色泽亮丽，硬度强。对人体无毒副作用，其游离甲醛释放量小于3mg/100g。
4、采用环保胶水，符合国际E1级环保标准。 
5、采用现代环保工艺的优质五金配件， 表面防水和防锈防腐蚀处理，静电喷涂，表面结合强度为420Mpa。
6、在制做过程加上防水胶脚。
注（12个抽屉内部结构分别为4个16格.4个12格.2个6格.2个4格。）
</t>
    <phoneticPr fontId="6" type="noConversion"/>
  </si>
  <si>
    <t>一号配剂台</t>
    <phoneticPr fontId="6" type="noConversion"/>
  </si>
  <si>
    <t xml:space="preserve">张 1、台面内材用大兴实木夹板,基材厚度≥20mm，甲醛释放量3.6，含水率8.9％）静曲强度15.1，内结合强度0.45，密度0.69，螺钉力1510，表面耐刮痕1.7N。
2、台面饰304哑光1.0mm不锈钢板，饰至台面可视正立面台面底部，其它内外贴1mm浅灰防火板,枫木实木收口(颜色参照门套)全部抽斗内按使用科室要求分成活动小格,抽底5厘帖1mm浅灰防火板,后板9厘夹板(外立面油清漆)。注（脚条内空200MM，台面下做抽屉）。
3、抽屉轨道用三截走珠轨道，静音，顺畅。
4、油漆：采用环保油漆，经9道磨退和抛光处理工艺,表面平整手感光滑，耐磨性能强，易清洁，油漆表面色泽亮丽，硬度强。对人体无毒副作用，其游离甲醛释放量小于3mg/100g。
5、采用环保胶水，符合国际E1级环保标准。
6、采用现代环保工艺的优质五金配件， 表面防水和防锈防腐蚀处理，静电喷涂，表面结合强度为420Mpa。
7、在制做过程加上防水胶脚。
</t>
    <phoneticPr fontId="6" type="noConversion"/>
  </si>
  <si>
    <t>海棉椰棕床垫</t>
    <phoneticPr fontId="6" type="noConversion"/>
  </si>
  <si>
    <t>920*1940*50（配铁架床值班床，定制）</t>
    <phoneticPr fontId="6" type="noConversion"/>
  </si>
  <si>
    <t>900*1980*50（配值班床）</t>
    <phoneticPr fontId="6" type="noConversion"/>
  </si>
  <si>
    <t>被服柜（定制）</t>
    <phoneticPr fontId="6" type="noConversion"/>
  </si>
  <si>
    <t>货架（定制）</t>
    <phoneticPr fontId="3" type="noConversion"/>
  </si>
  <si>
    <t>会议桌</t>
    <phoneticPr fontId="6" type="noConversion"/>
  </si>
  <si>
    <t>配剂地柜（定制）</t>
    <phoneticPr fontId="3" type="noConversion"/>
  </si>
  <si>
    <t>小计</t>
    <phoneticPr fontId="3" type="noConversion"/>
  </si>
  <si>
    <t>单价</t>
    <phoneticPr fontId="3" type="noConversion"/>
  </si>
  <si>
    <t>历史</t>
    <phoneticPr fontId="6" type="noConversion"/>
  </si>
  <si>
    <t>惠州市新大富豪傢俬有限公司（定点）</t>
    <phoneticPr fontId="3" type="noConversion"/>
  </si>
  <si>
    <t>中山市国景家具有限公司（定点）</t>
    <phoneticPr fontId="3" type="noConversion"/>
  </si>
  <si>
    <t>惠州市九畅家具有限公司（定点）</t>
    <phoneticPr fontId="3" type="noConversion"/>
  </si>
  <si>
    <t>小计</t>
    <phoneticPr fontId="13" type="noConversion"/>
  </si>
  <si>
    <t>单价限价</t>
    <phoneticPr fontId="13" type="noConversion"/>
  </si>
  <si>
    <t>三折海绵床垫</t>
    <phoneticPr fontId="13" type="noConversion"/>
  </si>
  <si>
    <t>1900*850*80（配不锈钢床）</t>
    <phoneticPr fontId="13" type="noConversion"/>
  </si>
  <si>
    <t>高密度海绵、环保，床套可拆。</t>
    <phoneticPr fontId="13" type="noConversion"/>
  </si>
  <si>
    <t>价格</t>
    <phoneticPr fontId="13" type="noConversion"/>
  </si>
  <si>
    <t>合计</t>
    <phoneticPr fontId="3" type="noConversion"/>
  </si>
  <si>
    <t xml:space="preserve">1、基材用实木夹板，基板厚度≥20mm，背板15mm，饰面采用0.6mm优质红胡桃木皮，采用0.6mm木皮封边,甲醛释放量≤3.6，含水率≤8.9％，静曲强度≥15.1，内结合强度≥0.45，密度≥0.69，螺钉力≥1510，表面耐刮痕1.7N。             2、抽屉轨道用三截走珠轨道，静音，顺畅。
3、油漆：采用环保油漆，经9道磨退和抛光处理工艺,表面平整手感光滑，耐磨性能强，易清洁，油漆表面色泽亮丽，硬度强。对人体无毒副作用，其游离甲醛释放量小于3mg/100g。
4、采用环保胶水，符合国际E1级环保标准。
5、采用现代环保工艺的优质五金配件， 表面防水和防锈防腐蚀处理，静电喷涂，表面结合强度为420Mpa。
6、在制做过程加上防水胶脚。
7、红糊桃木色。
</t>
    <phoneticPr fontId="3" type="noConversion"/>
  </si>
  <si>
    <t>304不锈钢，哑光、面板1.5mm,门板1.2mm</t>
    <phoneticPr fontId="3" type="noConversion"/>
  </si>
  <si>
    <t>304不锈钢，承重500KG以上详见附图</t>
    <phoneticPr fontId="6" type="noConversion"/>
  </si>
  <si>
    <t xml:space="preserve">1、台面内材用大兴实木夹板,基材厚度≥20mm，甲醛释放量3.6，含水率8.9％）静曲强度15.1，内结合强度0.45，密度0.69，螺钉力1510，表面耐刮痕1.7N。2、台面饰304哑光1.0mm不锈钢板，饰至台面可视正立面台面底部，其它内外贴1mm浅灰防火板,枫木实木收口(颜色参照门套)全部抽斗内按使用科室要求分成活动小格,抽底5厘帖1mm浅灰防火板,后板9厘夹板(外立面油清漆)。注（脚条内空200MM，台面下做抽屉）。3、抽屉轨道用三截走珠轨道，静音，顺畅。4、油漆：采用环保油漆，经9道磨退和抛光处理工艺,表面平整手感光滑，耐磨性能强，易清洁，油漆表面色泽亮丽，硬度强。对人体无毒副作用，其游离甲醛释放量小于3mg/100g。5、采用环保胶水，符合国际E1级环保标准。 6、采用现代环保工艺的优质五金配件， 表面防水和防锈防腐蚀处理，静电喷涂，表面结合强度为420Mpa。
7、在制做过程加上防水胶脚。
</t>
    <phoneticPr fontId="6" type="noConversion"/>
  </si>
  <si>
    <t>天然椰棕，吸水率为90％，优质阻燃布，燃点低。</t>
    <phoneticPr fontId="6" type="noConversion"/>
  </si>
  <si>
    <t>采用天然橡木框架(Place of origin of materials:  New Zealand ),纹理清晰,饰面采用优质黑色西皮，环保不含氟氮化合物等有害物质防火高弹力海绵，密度大于180克,油漆：采用环保油漆，经9道磨退和抛光处理工艺,表面平整手感光滑，耐磨性能强，易清洁，油漆表面色泽亮丽，硬度强，红胡桃木色</t>
    <phoneticPr fontId="6" type="noConversion"/>
  </si>
  <si>
    <t xml:space="preserve">航钛铝合金专业普及型轮椅，有保险带，采用耐脏布泡扶手
折叠后990×300×850
</t>
    <phoneticPr fontId="6" type="noConversion"/>
  </si>
  <si>
    <t xml:space="preserve">1、大理石台面，厚度≥18mm。框架用大兴实木夹板,灰白三氨板饰面，基板厚度≥20mm，背板15mm，脚条内空200mm，甲醛释放量≤3.6，含水率≤8.9％，静曲强度≥15.1，内结合强度≥0.45，密度≥0.69，螺钉力≥1510，表面耐刮痕1.7N。
2、抽屉轨道用三截走珠轨道，静音，顺畅。
3、油漆：采用环保油漆，经9道磨退和抛光处理工艺,表面平整手感光滑，耐磨性能强，易清洁，油漆表面色泽亮丽，硬度强。对人体无毒副作用，其游离甲醛释放量小于3mg/100g。
4、采用环保胶水，符合国际E1级环保标准。
5、采用现代环保工艺的优质五金配件， 表面防水和防锈防腐蚀处理，静电喷涂，表面结合强度为420Mpa。
6、在制做过程加上防水胶脚。
注（4个抽屉内部全平分为4格。）
</t>
    <phoneticPr fontId="6" type="noConversion"/>
  </si>
  <si>
    <t>304不锈钢、面板:2.0mm,扶手Φ30×1.0 mm、安装牛筋轮(无声轮)</t>
    <phoneticPr fontId="6" type="noConversion"/>
  </si>
  <si>
    <t>304不锈钢、哑光、面板1.2mm,玻璃4.0mm,四门，分活动四层</t>
    <phoneticPr fontId="6" type="noConversion"/>
  </si>
  <si>
    <t>车体采用优质镀锌冷轧钢板，表面经过多道工艺处理后喷塑，抽屉轨道灵活，有安全装置，可防止抽屉在车体活动中随惯性滑出。采用静音带挚脚轮，左侧拉手便于推拉，车体底部四周有防撞角，工作台台面可用轨道两侧拉开。四层带锁抽屉，内有活动隔板，两层浅抽屉，一层深抽屉，一层加深抽屉。右侧活动储物桶便于杂物、器皿的摆放及弃物处理。伸缩式输液架，高度可达760mm（从工作台面开始计）</t>
    <phoneticPr fontId="6" type="noConversion"/>
  </si>
  <si>
    <t>顶架不锈钢25mm直径圆管、承重架3mm角钢及3mm冷轧钢板为底板、底脚用直径125牛筋轮和定轮两种。扶手直径20mm不锈钢，其中冷轧钢部分喷塑哑光</t>
    <phoneticPr fontId="13" type="noConversion"/>
  </si>
  <si>
    <t>采用天然橡木,纹理清晰,红胡桃木色，油漆：采用环保油漆，经9道磨退和抛光处理工艺,表面平整手感光滑，耐磨性能强，易清洁，油漆表面色泽亮丽，硬度强。</t>
    <phoneticPr fontId="6" type="noConversion"/>
  </si>
  <si>
    <t xml:space="preserve">坐位及靠背全部用黑色西皮,流线型靠背涉及，一体式钢管制成，不锈钢脚架，坐板支撑钢板厚度≥2.5mm,包括靠背周边不锈钢收边。要求不会侧翻及后翻 。                </t>
    <phoneticPr fontId="12" type="noConversion"/>
  </si>
  <si>
    <t>惠州市中大惠亚医院2019年新开区医用办公家具采购详细表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</si>
</sst>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5">
    <font>
      <sz val="10"/>
      <name val="宋体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9" fillId="0" borderId="0">
      <alignment vertical="center"/>
    </xf>
    <xf numFmtId="0" fontId="10" fillId="0" borderId="0">
      <alignment vertical="center"/>
    </xf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1" applyFont="1" applyBorder="1" applyAlignment="1">
      <alignment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0" fillId="3" borderId="0" xfId="0" applyFill="1"/>
    <xf numFmtId="0" fontId="5" fillId="3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1" xfId="1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vertical="center" wrapText="1"/>
    </xf>
    <xf numFmtId="176" fontId="0" fillId="0" borderId="0" xfId="0" applyNumberFormat="1"/>
    <xf numFmtId="0" fontId="5" fillId="0" borderId="1" xfId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3" borderId="1" xfId="0" applyFont="1" applyFill="1" applyBorder="1"/>
    <xf numFmtId="0" fontId="14" fillId="3" borderId="1" xfId="0" applyFont="1" applyFill="1" applyBorder="1" applyAlignment="1">
      <alignment horizontal="center" vertical="center"/>
    </xf>
    <xf numFmtId="176" fontId="14" fillId="0" borderId="1" xfId="0" applyNumberFormat="1" applyFont="1" applyBorder="1"/>
    <xf numFmtId="0" fontId="14" fillId="0" borderId="1" xfId="0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/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_综合楼家具(1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3</xdr:row>
      <xdr:rowOff>215900</xdr:rowOff>
    </xdr:from>
    <xdr:to>
      <xdr:col>4</xdr:col>
      <xdr:colOff>1504950</xdr:colOff>
      <xdr:row>3</xdr:row>
      <xdr:rowOff>1377950</xdr:rowOff>
    </xdr:to>
    <xdr:pic>
      <xdr:nvPicPr>
        <xdr:cNvPr id="2" name="Picture 1" descr="C:\Documents and Settings\Administrator\Application Data\Tencent\Users\2670113380\QQ\WinTemp\RichOle\JMVDI}%DX}7]H]VT}DOFZ$L.jpg">
          <a:extLst>
            <a:ext uri="{FF2B5EF4-FFF2-40B4-BE49-F238E27FC236}">
              <a16:creationId xmlns:a16="http://schemas.microsoft.com/office/drawing/2014/main" xmlns="" id="{D72AAE76-C28F-4C58-9F91-B74DD4CD9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29375" y="1454150"/>
          <a:ext cx="14668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295275</xdr:colOff>
      <xdr:row>4</xdr:row>
      <xdr:rowOff>0</xdr:rowOff>
    </xdr:from>
    <xdr:to>
      <xdr:col>4</xdr:col>
      <xdr:colOff>1381125</xdr:colOff>
      <xdr:row>4</xdr:row>
      <xdr:rowOff>889000</xdr:rowOff>
    </xdr:to>
    <xdr:pic>
      <xdr:nvPicPr>
        <xdr:cNvPr id="3" name="图片 90" descr="QQ图片20130715123704.jpg">
          <a:extLst>
            <a:ext uri="{FF2B5EF4-FFF2-40B4-BE49-F238E27FC236}">
              <a16:creationId xmlns:a16="http://schemas.microsoft.com/office/drawing/2014/main" xmlns="" id="{D3507CBE-8E1B-4E08-815E-04298B920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86550" y="2819400"/>
          <a:ext cx="108585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384175</xdr:colOff>
      <xdr:row>23</xdr:row>
      <xdr:rowOff>98425</xdr:rowOff>
    </xdr:from>
    <xdr:to>
      <xdr:col>4</xdr:col>
      <xdr:colOff>1387475</xdr:colOff>
      <xdr:row>23</xdr:row>
      <xdr:rowOff>850900</xdr:rowOff>
    </xdr:to>
    <xdr:pic>
      <xdr:nvPicPr>
        <xdr:cNvPr id="4" name="Picture 102" descr="ZH637">
          <a:extLst>
            <a:ext uri="{FF2B5EF4-FFF2-40B4-BE49-F238E27FC236}">
              <a16:creationId xmlns:a16="http://schemas.microsoft.com/office/drawing/2014/main" xmlns="" id="{8E6117DF-FFE2-48A2-9B85-475026AB7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889625" y="32759650"/>
          <a:ext cx="10033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390525</xdr:colOff>
      <xdr:row>7</xdr:row>
      <xdr:rowOff>19050</xdr:rowOff>
    </xdr:from>
    <xdr:to>
      <xdr:col>4</xdr:col>
      <xdr:colOff>1387475</xdr:colOff>
      <xdr:row>7</xdr:row>
      <xdr:rowOff>622300</xdr:rowOff>
    </xdr:to>
    <xdr:pic>
      <xdr:nvPicPr>
        <xdr:cNvPr id="5" name="Picture 2139" descr="}I)EP}DRG3A6[@UF{[N]N@H">
          <a:extLst>
            <a:ext uri="{FF2B5EF4-FFF2-40B4-BE49-F238E27FC236}">
              <a16:creationId xmlns:a16="http://schemas.microsoft.com/office/drawing/2014/main" xmlns="" id="{C688EC6C-306D-494E-B15F-68604606D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19750" y="7553325"/>
          <a:ext cx="996950" cy="60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</xdr:colOff>
      <xdr:row>6</xdr:row>
      <xdr:rowOff>28575</xdr:rowOff>
    </xdr:from>
    <xdr:to>
      <xdr:col>4</xdr:col>
      <xdr:colOff>714375</xdr:colOff>
      <xdr:row>6</xdr:row>
      <xdr:rowOff>904875</xdr:rowOff>
    </xdr:to>
    <xdr:pic>
      <xdr:nvPicPr>
        <xdr:cNvPr id="6" name="Picture 114" descr="C:\Documents and Settings\Administrator\Application Data\Tencent\Users\2670113380\QQ\WinTemp\RichOle\GR~8[VV8_67[AE]20O)GXBQ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429375" y="5657850"/>
          <a:ext cx="6762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819150</xdr:colOff>
      <xdr:row>6</xdr:row>
      <xdr:rowOff>19050</xdr:rowOff>
    </xdr:from>
    <xdr:to>
      <xdr:col>4</xdr:col>
      <xdr:colOff>1504950</xdr:colOff>
      <xdr:row>6</xdr:row>
      <xdr:rowOff>942975</xdr:rowOff>
    </xdr:to>
    <xdr:pic>
      <xdr:nvPicPr>
        <xdr:cNvPr id="7" name="Picture 115" descr="C:\Documents and Settings\Administrator\Application Data\Tencent\Users\2670113380\QQ\WinTemp\RichOle\RD4JZ1_K$W7SPNIH`XYK{IV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210425" y="5648325"/>
          <a:ext cx="6858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542925</xdr:colOff>
      <xdr:row>22</xdr:row>
      <xdr:rowOff>28575</xdr:rowOff>
    </xdr:from>
    <xdr:to>
      <xdr:col>4</xdr:col>
      <xdr:colOff>1295400</xdr:colOff>
      <xdr:row>22</xdr:row>
      <xdr:rowOff>933450</xdr:rowOff>
    </xdr:to>
    <xdr:pic>
      <xdr:nvPicPr>
        <xdr:cNvPr id="8" name="图片 16" descr="LDI8HHTQVC28_BU$YZ_ONB3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048375" y="31651575"/>
          <a:ext cx="7524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114300</xdr:colOff>
      <xdr:row>5</xdr:row>
      <xdr:rowOff>95251</xdr:rowOff>
    </xdr:from>
    <xdr:to>
      <xdr:col>4</xdr:col>
      <xdr:colOff>1495425</xdr:colOff>
      <xdr:row>5</xdr:row>
      <xdr:rowOff>1800226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05575" y="3810001"/>
          <a:ext cx="1381125" cy="170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219075</xdr:colOff>
      <xdr:row>9</xdr:row>
      <xdr:rowOff>180975</xdr:rowOff>
    </xdr:from>
    <xdr:to>
      <xdr:col>4</xdr:col>
      <xdr:colOff>1428750</xdr:colOff>
      <xdr:row>9</xdr:row>
      <xdr:rowOff>1400175</xdr:rowOff>
    </xdr:to>
    <xdr:pic>
      <xdr:nvPicPr>
        <xdr:cNvPr id="1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591050" y="11553825"/>
          <a:ext cx="120967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415608</xdr:colOff>
      <xdr:row>24</xdr:row>
      <xdr:rowOff>47625</xdr:rowOff>
    </xdr:from>
    <xdr:to>
      <xdr:col>4</xdr:col>
      <xdr:colOff>1333501</xdr:colOff>
      <xdr:row>24</xdr:row>
      <xdr:rowOff>981075</xdr:rowOff>
    </xdr:to>
    <xdr:pic>
      <xdr:nvPicPr>
        <xdr:cNvPr id="1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806883" y="29708475"/>
          <a:ext cx="917893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342900</xdr:colOff>
      <xdr:row>12</xdr:row>
      <xdr:rowOff>19050</xdr:rowOff>
    </xdr:from>
    <xdr:to>
      <xdr:col>4</xdr:col>
      <xdr:colOff>1372144</xdr:colOff>
      <xdr:row>12</xdr:row>
      <xdr:rowOff>904875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734175" y="12220575"/>
          <a:ext cx="1029244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152399</xdr:colOff>
      <xdr:row>13</xdr:row>
      <xdr:rowOff>171450</xdr:rowOff>
    </xdr:from>
    <xdr:to>
      <xdr:col>4</xdr:col>
      <xdr:colOff>2085974</xdr:colOff>
      <xdr:row>13</xdr:row>
      <xdr:rowOff>1524000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24374" y="18421350"/>
          <a:ext cx="177165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238125</xdr:colOff>
      <xdr:row>14</xdr:row>
      <xdr:rowOff>57150</xdr:rowOff>
    </xdr:from>
    <xdr:to>
      <xdr:col>4</xdr:col>
      <xdr:colOff>1343025</xdr:colOff>
      <xdr:row>14</xdr:row>
      <xdr:rowOff>1495425</xdr:rowOff>
    </xdr:to>
    <xdr:pic>
      <xdr:nvPicPr>
        <xdr:cNvPr id="1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629400" y="15078075"/>
          <a:ext cx="110490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180975</xdr:colOff>
      <xdr:row>17</xdr:row>
      <xdr:rowOff>190500</xdr:rowOff>
    </xdr:from>
    <xdr:to>
      <xdr:col>4</xdr:col>
      <xdr:colOff>1666875</xdr:colOff>
      <xdr:row>17</xdr:row>
      <xdr:rowOff>1219200</xdr:rowOff>
    </xdr:to>
    <xdr:pic>
      <xdr:nvPicPr>
        <xdr:cNvPr id="1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572250" y="20421600"/>
          <a:ext cx="14859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180975</xdr:colOff>
      <xdr:row>18</xdr:row>
      <xdr:rowOff>180975</xdr:rowOff>
    </xdr:from>
    <xdr:to>
      <xdr:col>4</xdr:col>
      <xdr:colOff>1524000</xdr:colOff>
      <xdr:row>18</xdr:row>
      <xdr:rowOff>1666875</xdr:rowOff>
    </xdr:to>
    <xdr:pic>
      <xdr:nvPicPr>
        <xdr:cNvPr id="1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572250" y="21640800"/>
          <a:ext cx="1343025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238125</xdr:colOff>
      <xdr:row>16</xdr:row>
      <xdr:rowOff>95250</xdr:rowOff>
    </xdr:from>
    <xdr:to>
      <xdr:col>4</xdr:col>
      <xdr:colOff>1704975</xdr:colOff>
      <xdr:row>16</xdr:row>
      <xdr:rowOff>2038350</xdr:rowOff>
    </xdr:to>
    <xdr:pic>
      <xdr:nvPicPr>
        <xdr:cNvPr id="1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610100" y="24555450"/>
          <a:ext cx="1466850" cy="1943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295275</xdr:colOff>
      <xdr:row>21</xdr:row>
      <xdr:rowOff>57150</xdr:rowOff>
    </xdr:from>
    <xdr:to>
      <xdr:col>4</xdr:col>
      <xdr:colOff>1371600</xdr:colOff>
      <xdr:row>21</xdr:row>
      <xdr:rowOff>771525</xdr:rowOff>
    </xdr:to>
    <xdr:pic>
      <xdr:nvPicPr>
        <xdr:cNvPr id="18" name="图片 6" descr="抢救车2.png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686550" y="26850975"/>
          <a:ext cx="1076325" cy="714375"/>
        </a:xfrm>
        <a:prstGeom prst="rect">
          <a:avLst/>
        </a:prstGeom>
        <a:noFill/>
      </xdr:spPr>
    </xdr:pic>
    <xdr:clientData/>
  </xdr:twoCellAnchor>
  <xdr:twoCellAnchor>
    <xdr:from>
      <xdr:col>4</xdr:col>
      <xdr:colOff>390525</xdr:colOff>
      <xdr:row>20</xdr:row>
      <xdr:rowOff>57149</xdr:rowOff>
    </xdr:from>
    <xdr:to>
      <xdr:col>4</xdr:col>
      <xdr:colOff>1419225</xdr:colOff>
      <xdr:row>20</xdr:row>
      <xdr:rowOff>1533524</xdr:rowOff>
    </xdr:to>
    <xdr:pic>
      <xdr:nvPicPr>
        <xdr:cNvPr id="19" name="Picture 1026" descr="C:\Documents and Settings\Administrator\Application Data\Tencent\Users\2670113380\QQ\WinTemp\RichOle\OWUDB[AJTGCA[N{MPU}(54C.jp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6781800" y="25269824"/>
          <a:ext cx="1028700" cy="1476375"/>
        </a:xfrm>
        <a:prstGeom prst="rect">
          <a:avLst/>
        </a:prstGeom>
        <a:noFill/>
      </xdr:spPr>
    </xdr:pic>
    <xdr:clientData/>
  </xdr:twoCellAnchor>
  <xdr:twoCellAnchor>
    <xdr:from>
      <xdr:col>4</xdr:col>
      <xdr:colOff>85724</xdr:colOff>
      <xdr:row>19</xdr:row>
      <xdr:rowOff>28575</xdr:rowOff>
    </xdr:from>
    <xdr:to>
      <xdr:col>4</xdr:col>
      <xdr:colOff>1447799</xdr:colOff>
      <xdr:row>19</xdr:row>
      <xdr:rowOff>1228725</xdr:rowOff>
    </xdr:to>
    <xdr:pic>
      <xdr:nvPicPr>
        <xdr:cNvPr id="20" name="Picture 97" descr="ZH628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476999" y="24022050"/>
          <a:ext cx="1362075" cy="120015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352425</xdr:colOff>
      <xdr:row>25</xdr:row>
      <xdr:rowOff>104775</xdr:rowOff>
    </xdr:from>
    <xdr:to>
      <xdr:col>4</xdr:col>
      <xdr:colOff>1314451</xdr:colOff>
      <xdr:row>25</xdr:row>
      <xdr:rowOff>1114427</xdr:rowOff>
    </xdr:to>
    <xdr:pic>
      <xdr:nvPicPr>
        <xdr:cNvPr id="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743700" y="30946725"/>
          <a:ext cx="962026" cy="100965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311151</xdr:colOff>
      <xdr:row>15</xdr:row>
      <xdr:rowOff>43660</xdr:rowOff>
    </xdr:from>
    <xdr:to>
      <xdr:col>4</xdr:col>
      <xdr:colOff>1381125</xdr:colOff>
      <xdr:row>15</xdr:row>
      <xdr:rowOff>1162048</xdr:rowOff>
    </xdr:to>
    <xdr:pic>
      <xdr:nvPicPr>
        <xdr:cNvPr id="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702426" y="16636210"/>
          <a:ext cx="1069974" cy="111838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4</xdr:col>
      <xdr:colOff>257175</xdr:colOff>
      <xdr:row>10</xdr:row>
      <xdr:rowOff>44727</xdr:rowOff>
    </xdr:from>
    <xdr:to>
      <xdr:col>4</xdr:col>
      <xdr:colOff>1428750</xdr:colOff>
      <xdr:row>10</xdr:row>
      <xdr:rowOff>809625</xdr:rowOff>
    </xdr:to>
    <xdr:pic>
      <xdr:nvPicPr>
        <xdr:cNvPr id="2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648450" y="10169802"/>
          <a:ext cx="1171575" cy="764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257176</xdr:colOff>
      <xdr:row>11</xdr:row>
      <xdr:rowOff>28574</xdr:rowOff>
    </xdr:from>
    <xdr:to>
      <xdr:col>4</xdr:col>
      <xdr:colOff>1514109</xdr:colOff>
      <xdr:row>11</xdr:row>
      <xdr:rowOff>855419</xdr:rowOff>
    </xdr:to>
    <xdr:pic>
      <xdr:nvPicPr>
        <xdr:cNvPr id="2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648451" y="10991849"/>
          <a:ext cx="1256933" cy="826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76201</xdr:colOff>
      <xdr:row>8</xdr:row>
      <xdr:rowOff>61799</xdr:rowOff>
    </xdr:from>
    <xdr:to>
      <xdr:col>4</xdr:col>
      <xdr:colOff>1514475</xdr:colOff>
      <xdr:row>8</xdr:row>
      <xdr:rowOff>942975</xdr:rowOff>
    </xdr:to>
    <xdr:pic>
      <xdr:nvPicPr>
        <xdr:cNvPr id="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467476" y="7424624"/>
          <a:ext cx="1438274" cy="88117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76200</xdr:colOff>
      <xdr:row>26</xdr:row>
      <xdr:rowOff>66675</xdr:rowOff>
    </xdr:from>
    <xdr:to>
      <xdr:col>4</xdr:col>
      <xdr:colOff>1525717</xdr:colOff>
      <xdr:row>26</xdr:row>
      <xdr:rowOff>1238251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467475" y="31365825"/>
          <a:ext cx="1449517" cy="117157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R3" sqref="R3"/>
    </sheetView>
  </sheetViews>
  <sheetFormatPr defaultColWidth="9" defaultRowHeight="12"/>
  <cols>
    <col min="1" max="1" width="5.140625" customWidth="1"/>
    <col min="2" max="2" width="8" style="17" customWidth="1"/>
    <col min="3" max="3" width="13.7109375" style="6" customWidth="1"/>
    <col min="4" max="4" width="69" style="6" customWidth="1"/>
    <col min="5" max="5" width="23.5703125" customWidth="1"/>
    <col min="6" max="6" width="7.5703125" style="6" customWidth="1"/>
    <col min="7" max="7" width="7.140625" style="19" hidden="1" customWidth="1"/>
    <col min="8" max="8" width="7.85546875" style="19" hidden="1" customWidth="1"/>
    <col min="9" max="9" width="6.85546875" style="12" hidden="1" customWidth="1"/>
    <col min="10" max="10" width="7" style="12" hidden="1" customWidth="1"/>
    <col min="11" max="11" width="9" style="12" hidden="1" customWidth="1"/>
    <col min="12" max="12" width="7.28515625" style="12" hidden="1" customWidth="1"/>
    <col min="13" max="13" width="12.28515625" style="12" hidden="1" customWidth="1"/>
    <col min="14" max="14" width="0.5703125" style="12" hidden="1" customWidth="1"/>
    <col min="15" max="15" width="8.42578125" style="24" customWidth="1"/>
    <col min="16" max="16" width="12.28515625" style="24" customWidth="1"/>
  </cols>
  <sheetData>
    <row r="1" spans="1:16" s="1" customFormat="1" ht="39.950000000000003" customHeight="1">
      <c r="A1" s="48" t="s">
        <v>85</v>
      </c>
      <c r="B1" s="48"/>
      <c r="C1" s="48"/>
      <c r="D1" s="48"/>
      <c r="E1" s="48"/>
      <c r="F1" s="49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6" s="2" customFormat="1" ht="27" customHeight="1">
      <c r="A2" s="51" t="s">
        <v>0</v>
      </c>
      <c r="B2" s="44" t="s">
        <v>45</v>
      </c>
      <c r="C2" s="51" t="s">
        <v>1</v>
      </c>
      <c r="D2" s="51" t="s">
        <v>23</v>
      </c>
      <c r="E2" s="52" t="s">
        <v>24</v>
      </c>
      <c r="F2" s="51" t="s">
        <v>44</v>
      </c>
      <c r="G2" s="53" t="s">
        <v>60</v>
      </c>
      <c r="H2" s="53"/>
      <c r="I2" s="44" t="s">
        <v>61</v>
      </c>
      <c r="J2" s="44"/>
      <c r="K2" s="44" t="s">
        <v>62</v>
      </c>
      <c r="L2" s="45"/>
      <c r="M2" s="40" t="s">
        <v>63</v>
      </c>
      <c r="N2" s="41"/>
      <c r="O2" s="42" t="s">
        <v>69</v>
      </c>
      <c r="P2" s="43"/>
    </row>
    <row r="3" spans="1:16" s="2" customFormat="1" ht="30.75" customHeight="1">
      <c r="A3" s="51"/>
      <c r="B3" s="44"/>
      <c r="C3" s="51"/>
      <c r="D3" s="51"/>
      <c r="E3" s="52"/>
      <c r="F3" s="51"/>
      <c r="G3" s="22" t="s">
        <v>59</v>
      </c>
      <c r="H3" s="22" t="s">
        <v>58</v>
      </c>
      <c r="I3" s="20" t="s">
        <v>59</v>
      </c>
      <c r="J3" s="20" t="s">
        <v>58</v>
      </c>
      <c r="K3" s="20" t="s">
        <v>59</v>
      </c>
      <c r="L3" s="20" t="s">
        <v>58</v>
      </c>
      <c r="M3" s="20" t="s">
        <v>59</v>
      </c>
      <c r="N3" s="20" t="s">
        <v>58</v>
      </c>
      <c r="O3" s="23" t="s">
        <v>65</v>
      </c>
      <c r="P3" s="23" t="s">
        <v>64</v>
      </c>
    </row>
    <row r="4" spans="1:16" ht="124.5" customHeight="1">
      <c r="A4" s="3">
        <v>1</v>
      </c>
      <c r="B4" s="21" t="s">
        <v>2</v>
      </c>
      <c r="C4" s="7" t="s">
        <v>21</v>
      </c>
      <c r="D4" s="15" t="s">
        <v>22</v>
      </c>
      <c r="E4" s="9"/>
      <c r="F4" s="31">
        <v>1</v>
      </c>
      <c r="G4" s="32">
        <v>5700</v>
      </c>
      <c r="H4" s="32">
        <f>F4*G4</f>
        <v>5700</v>
      </c>
      <c r="I4" s="29">
        <v>3850</v>
      </c>
      <c r="J4" s="29">
        <f>I4*F4</f>
        <v>3850</v>
      </c>
      <c r="K4" s="29">
        <v>2280</v>
      </c>
      <c r="L4" s="29">
        <f t="shared" ref="L4:L26" si="0">K4*F4</f>
        <v>2280</v>
      </c>
      <c r="M4" s="33">
        <v>3800</v>
      </c>
      <c r="N4" s="29">
        <f t="shared" ref="N4:N26" si="1">F4*M4</f>
        <v>3800</v>
      </c>
      <c r="O4" s="37">
        <f t="shared" ref="O4:O26" si="2">SUM(I4+K4+M4)/3</f>
        <v>3310</v>
      </c>
      <c r="P4" s="37">
        <f t="shared" ref="P4:P26" si="3">F4*O4</f>
        <v>3310</v>
      </c>
    </row>
    <row r="5" spans="1:16" ht="70.5" customHeight="1">
      <c r="A5" s="3">
        <v>2</v>
      </c>
      <c r="B5" s="21" t="s">
        <v>3</v>
      </c>
      <c r="C5" s="5" t="s">
        <v>37</v>
      </c>
      <c r="D5" s="15" t="s">
        <v>25</v>
      </c>
      <c r="E5" s="4"/>
      <c r="F5" s="31">
        <v>6</v>
      </c>
      <c r="G5" s="32">
        <v>1400</v>
      </c>
      <c r="H5" s="32">
        <f t="shared" ref="H5:H26" si="4">F5*G5</f>
        <v>8400</v>
      </c>
      <c r="I5" s="29">
        <v>680</v>
      </c>
      <c r="J5" s="29">
        <f t="shared" ref="J5:J26" si="5">I5*F5</f>
        <v>4080</v>
      </c>
      <c r="K5" s="29">
        <v>1120</v>
      </c>
      <c r="L5" s="29">
        <f t="shared" si="0"/>
        <v>6720</v>
      </c>
      <c r="M5" s="33">
        <v>680</v>
      </c>
      <c r="N5" s="29">
        <f t="shared" si="1"/>
        <v>4080</v>
      </c>
      <c r="O5" s="37">
        <f t="shared" si="2"/>
        <v>826.66666666666663</v>
      </c>
      <c r="P5" s="37">
        <f t="shared" si="3"/>
        <v>4960</v>
      </c>
    </row>
    <row r="6" spans="1:16" ht="150.75" customHeight="1">
      <c r="A6" s="3">
        <v>3</v>
      </c>
      <c r="B6" s="13" t="s">
        <v>54</v>
      </c>
      <c r="C6" s="5" t="s">
        <v>4</v>
      </c>
      <c r="D6" s="25" t="s">
        <v>71</v>
      </c>
      <c r="E6" s="4"/>
      <c r="F6" s="31">
        <v>4</v>
      </c>
      <c r="G6" s="32">
        <v>1900</v>
      </c>
      <c r="H6" s="32">
        <f t="shared" si="4"/>
        <v>7600</v>
      </c>
      <c r="I6" s="29">
        <v>2000</v>
      </c>
      <c r="J6" s="29">
        <f t="shared" si="5"/>
        <v>8000</v>
      </c>
      <c r="K6" s="29">
        <v>1680</v>
      </c>
      <c r="L6" s="29">
        <f t="shared" si="0"/>
        <v>6720</v>
      </c>
      <c r="M6" s="33">
        <v>3600</v>
      </c>
      <c r="N6" s="29">
        <f t="shared" si="1"/>
        <v>14400</v>
      </c>
      <c r="O6" s="37">
        <f t="shared" si="2"/>
        <v>2426.6666666666665</v>
      </c>
      <c r="P6" s="37">
        <f t="shared" si="3"/>
        <v>9706.6666666666661</v>
      </c>
    </row>
    <row r="7" spans="1:16" ht="84.75" customHeight="1">
      <c r="A7" s="3">
        <v>4</v>
      </c>
      <c r="B7" s="21" t="s">
        <v>26</v>
      </c>
      <c r="C7" s="5" t="s">
        <v>27</v>
      </c>
      <c r="D7" s="10" t="s">
        <v>72</v>
      </c>
      <c r="E7" s="4"/>
      <c r="F7" s="31">
        <v>22</v>
      </c>
      <c r="G7" s="32">
        <v>1485</v>
      </c>
      <c r="H7" s="32">
        <f t="shared" si="4"/>
        <v>32670</v>
      </c>
      <c r="I7" s="29">
        <v>1950</v>
      </c>
      <c r="J7" s="29">
        <f t="shared" si="5"/>
        <v>42900</v>
      </c>
      <c r="K7" s="29">
        <v>840</v>
      </c>
      <c r="L7" s="29">
        <f t="shared" si="0"/>
        <v>18480</v>
      </c>
      <c r="M7" s="33">
        <v>880</v>
      </c>
      <c r="N7" s="29">
        <f t="shared" si="1"/>
        <v>19360</v>
      </c>
      <c r="O7" s="37">
        <f t="shared" si="2"/>
        <v>1223.3333333333333</v>
      </c>
      <c r="P7" s="37">
        <f t="shared" si="3"/>
        <v>26913.333333333332</v>
      </c>
    </row>
    <row r="8" spans="1:16" ht="51.75" customHeight="1">
      <c r="A8" s="3">
        <v>5</v>
      </c>
      <c r="B8" s="21" t="s">
        <v>55</v>
      </c>
      <c r="C8" s="5" t="s">
        <v>5</v>
      </c>
      <c r="D8" s="15" t="s">
        <v>73</v>
      </c>
      <c r="E8" s="4"/>
      <c r="F8" s="31">
        <v>1</v>
      </c>
      <c r="G8" s="32">
        <v>5100</v>
      </c>
      <c r="H8" s="32">
        <f t="shared" si="4"/>
        <v>5100</v>
      </c>
      <c r="I8" s="29">
        <v>3200</v>
      </c>
      <c r="J8" s="29">
        <f t="shared" si="5"/>
        <v>3200</v>
      </c>
      <c r="K8" s="29">
        <v>1120</v>
      </c>
      <c r="L8" s="29">
        <f t="shared" si="0"/>
        <v>1120</v>
      </c>
      <c r="M8" s="33">
        <v>2300</v>
      </c>
      <c r="N8" s="29">
        <f t="shared" si="1"/>
        <v>2300</v>
      </c>
      <c r="O8" s="37">
        <f t="shared" si="2"/>
        <v>2206.6666666666665</v>
      </c>
      <c r="P8" s="37">
        <f t="shared" si="3"/>
        <v>2206.6666666666665</v>
      </c>
    </row>
    <row r="9" spans="1:16" ht="78" customHeight="1">
      <c r="A9" s="3">
        <v>6</v>
      </c>
      <c r="B9" s="13" t="s">
        <v>29</v>
      </c>
      <c r="C9" s="5" t="s">
        <v>39</v>
      </c>
      <c r="D9" s="5" t="s">
        <v>38</v>
      </c>
      <c r="E9" s="4"/>
      <c r="F9" s="31">
        <v>2</v>
      </c>
      <c r="G9" s="32">
        <v>5500</v>
      </c>
      <c r="H9" s="32">
        <f t="shared" si="4"/>
        <v>11000</v>
      </c>
      <c r="I9" s="29">
        <v>2600</v>
      </c>
      <c r="J9" s="29">
        <f t="shared" si="5"/>
        <v>5200</v>
      </c>
      <c r="K9" s="29">
        <v>5320</v>
      </c>
      <c r="L9" s="29">
        <f t="shared" si="0"/>
        <v>10640</v>
      </c>
      <c r="M9" s="33">
        <v>1800</v>
      </c>
      <c r="N9" s="29">
        <f t="shared" si="1"/>
        <v>3600</v>
      </c>
      <c r="O9" s="37">
        <f t="shared" si="2"/>
        <v>3240</v>
      </c>
      <c r="P9" s="37">
        <f t="shared" si="3"/>
        <v>6480</v>
      </c>
    </row>
    <row r="10" spans="1:16" ht="144" customHeight="1">
      <c r="A10" s="3">
        <v>7</v>
      </c>
      <c r="B10" s="13" t="s">
        <v>30</v>
      </c>
      <c r="C10" s="5" t="s">
        <v>6</v>
      </c>
      <c r="D10" s="26" t="s">
        <v>74</v>
      </c>
      <c r="E10" s="8"/>
      <c r="F10" s="31">
        <v>3</v>
      </c>
      <c r="G10" s="32">
        <v>2600</v>
      </c>
      <c r="H10" s="32">
        <f t="shared" si="4"/>
        <v>7800</v>
      </c>
      <c r="I10" s="29">
        <v>2200</v>
      </c>
      <c r="J10" s="29">
        <f t="shared" si="5"/>
        <v>6600</v>
      </c>
      <c r="K10" s="29">
        <v>4700</v>
      </c>
      <c r="L10" s="29">
        <f t="shared" si="0"/>
        <v>14100</v>
      </c>
      <c r="M10" s="33">
        <v>2600</v>
      </c>
      <c r="N10" s="29">
        <f t="shared" si="1"/>
        <v>7800</v>
      </c>
      <c r="O10" s="37">
        <f t="shared" si="2"/>
        <v>3166.6666666666665</v>
      </c>
      <c r="P10" s="37">
        <f t="shared" si="3"/>
        <v>9500</v>
      </c>
    </row>
    <row r="11" spans="1:16" s="12" customFormat="1" ht="66" customHeight="1">
      <c r="A11" s="3">
        <v>8</v>
      </c>
      <c r="B11" s="21" t="s">
        <v>51</v>
      </c>
      <c r="C11" s="13" t="s">
        <v>52</v>
      </c>
      <c r="D11" s="13" t="s">
        <v>75</v>
      </c>
      <c r="E11" s="11"/>
      <c r="F11" s="31">
        <v>16</v>
      </c>
      <c r="G11" s="34">
        <v>230</v>
      </c>
      <c r="H11" s="32">
        <f t="shared" si="4"/>
        <v>3680</v>
      </c>
      <c r="I11" s="29">
        <v>260</v>
      </c>
      <c r="J11" s="29">
        <f t="shared" si="5"/>
        <v>4160</v>
      </c>
      <c r="K11" s="29">
        <v>210</v>
      </c>
      <c r="L11" s="29">
        <f t="shared" si="0"/>
        <v>3360</v>
      </c>
      <c r="M11" s="29">
        <v>250</v>
      </c>
      <c r="N11" s="29">
        <f t="shared" si="1"/>
        <v>4000</v>
      </c>
      <c r="O11" s="37">
        <f t="shared" si="2"/>
        <v>240</v>
      </c>
      <c r="P11" s="37">
        <f t="shared" si="3"/>
        <v>3840</v>
      </c>
    </row>
    <row r="12" spans="1:16" s="12" customFormat="1" ht="72" customHeight="1">
      <c r="A12" s="3">
        <v>9</v>
      </c>
      <c r="B12" s="21" t="s">
        <v>51</v>
      </c>
      <c r="C12" s="13" t="s">
        <v>53</v>
      </c>
      <c r="D12" s="13" t="s">
        <v>75</v>
      </c>
      <c r="E12" s="11"/>
      <c r="F12" s="31">
        <v>8</v>
      </c>
      <c r="G12" s="34">
        <v>230</v>
      </c>
      <c r="H12" s="32">
        <f t="shared" si="4"/>
        <v>1840</v>
      </c>
      <c r="I12" s="29">
        <v>260</v>
      </c>
      <c r="J12" s="29">
        <f t="shared" si="5"/>
        <v>2080</v>
      </c>
      <c r="K12" s="29">
        <v>210</v>
      </c>
      <c r="L12" s="29">
        <f t="shared" si="0"/>
        <v>1680</v>
      </c>
      <c r="M12" s="29">
        <v>250</v>
      </c>
      <c r="N12" s="29">
        <f t="shared" si="1"/>
        <v>2000</v>
      </c>
      <c r="O12" s="37">
        <f t="shared" si="2"/>
        <v>240</v>
      </c>
      <c r="P12" s="37">
        <f t="shared" si="3"/>
        <v>1920</v>
      </c>
    </row>
    <row r="13" spans="1:16" ht="73.5" customHeight="1">
      <c r="A13" s="3">
        <v>10</v>
      </c>
      <c r="B13" s="21" t="s">
        <v>40</v>
      </c>
      <c r="C13" s="5" t="s">
        <v>7</v>
      </c>
      <c r="D13" s="5" t="s">
        <v>76</v>
      </c>
      <c r="E13" s="4"/>
      <c r="F13" s="31">
        <v>10</v>
      </c>
      <c r="G13" s="32">
        <v>200</v>
      </c>
      <c r="H13" s="32">
        <f t="shared" si="4"/>
        <v>2000</v>
      </c>
      <c r="I13" s="29">
        <v>350</v>
      </c>
      <c r="J13" s="29">
        <f t="shared" si="5"/>
        <v>3500</v>
      </c>
      <c r="K13" s="29">
        <v>420</v>
      </c>
      <c r="L13" s="29">
        <f t="shared" si="0"/>
        <v>4200</v>
      </c>
      <c r="M13" s="29">
        <v>380</v>
      </c>
      <c r="N13" s="29">
        <f t="shared" si="1"/>
        <v>3800</v>
      </c>
      <c r="O13" s="37">
        <f t="shared" si="2"/>
        <v>383.33333333333331</v>
      </c>
      <c r="P13" s="37">
        <f t="shared" si="3"/>
        <v>3833.333333333333</v>
      </c>
    </row>
    <row r="14" spans="1:16" ht="148.5" customHeight="1">
      <c r="A14" s="3">
        <v>11</v>
      </c>
      <c r="B14" s="21" t="s">
        <v>56</v>
      </c>
      <c r="C14" s="5" t="s">
        <v>8</v>
      </c>
      <c r="D14" s="7" t="s">
        <v>43</v>
      </c>
      <c r="E14" s="4"/>
      <c r="F14" s="31">
        <v>1</v>
      </c>
      <c r="G14" s="32">
        <v>3200</v>
      </c>
      <c r="H14" s="32">
        <f t="shared" si="4"/>
        <v>3200</v>
      </c>
      <c r="I14" s="29">
        <v>2800</v>
      </c>
      <c r="J14" s="29">
        <f t="shared" si="5"/>
        <v>2800</v>
      </c>
      <c r="K14" s="29">
        <v>5040</v>
      </c>
      <c r="L14" s="29">
        <f t="shared" si="0"/>
        <v>5040</v>
      </c>
      <c r="M14" s="29">
        <v>3800</v>
      </c>
      <c r="N14" s="29">
        <f t="shared" si="1"/>
        <v>3800</v>
      </c>
      <c r="O14" s="37">
        <f t="shared" si="2"/>
        <v>3880</v>
      </c>
      <c r="P14" s="37">
        <f t="shared" si="3"/>
        <v>3880</v>
      </c>
    </row>
    <row r="15" spans="1:16" ht="123.75" customHeight="1">
      <c r="A15" s="3">
        <v>12</v>
      </c>
      <c r="B15" s="21" t="s">
        <v>41</v>
      </c>
      <c r="C15" s="5" t="s">
        <v>9</v>
      </c>
      <c r="D15" s="26" t="s">
        <v>42</v>
      </c>
      <c r="E15" s="4"/>
      <c r="F15" s="31">
        <v>1</v>
      </c>
      <c r="G15" s="32">
        <v>1280</v>
      </c>
      <c r="H15" s="32">
        <f t="shared" si="4"/>
        <v>1280</v>
      </c>
      <c r="I15" s="29">
        <v>1850</v>
      </c>
      <c r="J15" s="29">
        <f t="shared" si="5"/>
        <v>1850</v>
      </c>
      <c r="K15" s="29">
        <v>1680</v>
      </c>
      <c r="L15" s="29">
        <f t="shared" si="0"/>
        <v>1680</v>
      </c>
      <c r="M15" s="29">
        <v>1300</v>
      </c>
      <c r="N15" s="29">
        <f t="shared" si="1"/>
        <v>1300</v>
      </c>
      <c r="O15" s="37">
        <f t="shared" si="2"/>
        <v>1610</v>
      </c>
      <c r="P15" s="37">
        <f t="shared" si="3"/>
        <v>1610</v>
      </c>
    </row>
    <row r="16" spans="1:16" ht="95.25" customHeight="1">
      <c r="A16" s="3">
        <v>13</v>
      </c>
      <c r="B16" s="13" t="s">
        <v>35</v>
      </c>
      <c r="C16" s="5" t="s">
        <v>36</v>
      </c>
      <c r="D16" s="5" t="s">
        <v>77</v>
      </c>
      <c r="E16" s="4"/>
      <c r="F16" s="31">
        <v>3</v>
      </c>
      <c r="G16" s="32">
        <v>3150</v>
      </c>
      <c r="H16" s="32">
        <f t="shared" si="4"/>
        <v>9450</v>
      </c>
      <c r="I16" s="29">
        <v>650</v>
      </c>
      <c r="J16" s="29">
        <f t="shared" si="5"/>
        <v>1950</v>
      </c>
      <c r="K16" s="29">
        <v>2100</v>
      </c>
      <c r="L16" s="29">
        <f t="shared" si="0"/>
        <v>6300</v>
      </c>
      <c r="M16" s="29">
        <v>900</v>
      </c>
      <c r="N16" s="29">
        <f t="shared" si="1"/>
        <v>2700</v>
      </c>
      <c r="O16" s="37">
        <f t="shared" si="2"/>
        <v>1216.6666666666667</v>
      </c>
      <c r="P16" s="37">
        <f t="shared" si="3"/>
        <v>3650</v>
      </c>
    </row>
    <row r="17" spans="1:16" ht="191.25" customHeight="1">
      <c r="A17" s="3">
        <v>14</v>
      </c>
      <c r="B17" s="13" t="s">
        <v>49</v>
      </c>
      <c r="C17" s="5" t="s">
        <v>19</v>
      </c>
      <c r="D17" s="26" t="s">
        <v>50</v>
      </c>
      <c r="E17" s="4"/>
      <c r="F17" s="31">
        <v>3</v>
      </c>
      <c r="G17" s="32">
        <v>2800</v>
      </c>
      <c r="H17" s="32">
        <f t="shared" si="4"/>
        <v>8400</v>
      </c>
      <c r="I17" s="29">
        <v>4200</v>
      </c>
      <c r="J17" s="29">
        <f t="shared" si="5"/>
        <v>12600</v>
      </c>
      <c r="K17" s="29">
        <v>5260</v>
      </c>
      <c r="L17" s="29">
        <f t="shared" si="0"/>
        <v>15780</v>
      </c>
      <c r="M17" s="29">
        <v>3800</v>
      </c>
      <c r="N17" s="29">
        <f t="shared" si="1"/>
        <v>11400</v>
      </c>
      <c r="O17" s="37">
        <f t="shared" si="2"/>
        <v>4420</v>
      </c>
      <c r="P17" s="37">
        <f t="shared" si="3"/>
        <v>13260</v>
      </c>
    </row>
    <row r="18" spans="1:16" ht="156" customHeight="1">
      <c r="A18" s="3">
        <v>15</v>
      </c>
      <c r="B18" s="13" t="s">
        <v>57</v>
      </c>
      <c r="C18" s="5" t="s">
        <v>10</v>
      </c>
      <c r="D18" s="26" t="s">
        <v>78</v>
      </c>
      <c r="E18" s="4"/>
      <c r="F18" s="31">
        <v>1</v>
      </c>
      <c r="G18" s="32">
        <v>3300</v>
      </c>
      <c r="H18" s="32">
        <f t="shared" si="4"/>
        <v>3300</v>
      </c>
      <c r="I18" s="29">
        <v>2200</v>
      </c>
      <c r="J18" s="29">
        <f t="shared" si="5"/>
        <v>2200</v>
      </c>
      <c r="K18" s="29">
        <v>5320</v>
      </c>
      <c r="L18" s="29">
        <f t="shared" si="0"/>
        <v>5320</v>
      </c>
      <c r="M18" s="29">
        <v>2800</v>
      </c>
      <c r="N18" s="29">
        <f t="shared" si="1"/>
        <v>2800</v>
      </c>
      <c r="O18" s="37">
        <f t="shared" si="2"/>
        <v>3440</v>
      </c>
      <c r="P18" s="37">
        <f t="shared" si="3"/>
        <v>3440</v>
      </c>
    </row>
    <row r="19" spans="1:16" ht="157.5" customHeight="1">
      <c r="A19" s="3">
        <v>16</v>
      </c>
      <c r="B19" s="21" t="s">
        <v>57</v>
      </c>
      <c r="C19" s="5" t="s">
        <v>11</v>
      </c>
      <c r="D19" s="26" t="s">
        <v>48</v>
      </c>
      <c r="E19" s="8"/>
      <c r="F19" s="31">
        <v>1</v>
      </c>
      <c r="G19" s="32">
        <v>2530</v>
      </c>
      <c r="H19" s="32">
        <f t="shared" si="4"/>
        <v>2530</v>
      </c>
      <c r="I19" s="29">
        <v>1550</v>
      </c>
      <c r="J19" s="29">
        <f t="shared" si="5"/>
        <v>1550</v>
      </c>
      <c r="K19" s="29">
        <v>4200</v>
      </c>
      <c r="L19" s="29">
        <f t="shared" si="0"/>
        <v>4200</v>
      </c>
      <c r="M19" s="29">
        <v>2400</v>
      </c>
      <c r="N19" s="29">
        <f t="shared" si="1"/>
        <v>2400</v>
      </c>
      <c r="O19" s="37">
        <f t="shared" si="2"/>
        <v>2716.6666666666665</v>
      </c>
      <c r="P19" s="37">
        <f t="shared" si="3"/>
        <v>2716.6666666666665</v>
      </c>
    </row>
    <row r="20" spans="1:16" ht="96" customHeight="1">
      <c r="A20" s="3">
        <v>17</v>
      </c>
      <c r="B20" s="13" t="s">
        <v>33</v>
      </c>
      <c r="C20" s="5" t="s">
        <v>12</v>
      </c>
      <c r="D20" s="5" t="s">
        <v>79</v>
      </c>
      <c r="E20" s="4"/>
      <c r="F20" s="31">
        <v>1</v>
      </c>
      <c r="G20" s="32">
        <v>1450</v>
      </c>
      <c r="H20" s="32">
        <f t="shared" si="4"/>
        <v>1450</v>
      </c>
      <c r="I20" s="29">
        <v>739</v>
      </c>
      <c r="J20" s="29">
        <f t="shared" si="5"/>
        <v>739</v>
      </c>
      <c r="K20" s="29">
        <v>560</v>
      </c>
      <c r="L20" s="29">
        <f t="shared" si="0"/>
        <v>560</v>
      </c>
      <c r="M20" s="29">
        <v>620</v>
      </c>
      <c r="N20" s="29">
        <f t="shared" si="1"/>
        <v>620</v>
      </c>
      <c r="O20" s="37">
        <f t="shared" si="2"/>
        <v>639.66666666666663</v>
      </c>
      <c r="P20" s="37">
        <f t="shared" si="3"/>
        <v>639.66666666666663</v>
      </c>
    </row>
    <row r="21" spans="1:16" ht="124.5" customHeight="1">
      <c r="A21" s="3">
        <v>18</v>
      </c>
      <c r="B21" s="21" t="s">
        <v>34</v>
      </c>
      <c r="C21" s="5" t="s">
        <v>13</v>
      </c>
      <c r="D21" s="5" t="s">
        <v>80</v>
      </c>
      <c r="E21" s="4"/>
      <c r="F21" s="31">
        <v>2</v>
      </c>
      <c r="G21" s="32">
        <v>4100</v>
      </c>
      <c r="H21" s="32">
        <f t="shared" si="4"/>
        <v>8200</v>
      </c>
      <c r="I21" s="29">
        <v>2200</v>
      </c>
      <c r="J21" s="29">
        <f t="shared" si="5"/>
        <v>4400</v>
      </c>
      <c r="K21" s="29">
        <v>4560</v>
      </c>
      <c r="L21" s="29">
        <f t="shared" si="0"/>
        <v>9120</v>
      </c>
      <c r="M21" s="29">
        <v>3300</v>
      </c>
      <c r="N21" s="29">
        <f t="shared" si="1"/>
        <v>6600</v>
      </c>
      <c r="O21" s="37">
        <f t="shared" si="2"/>
        <v>3353.3333333333335</v>
      </c>
      <c r="P21" s="37">
        <f t="shared" si="3"/>
        <v>6706.666666666667</v>
      </c>
    </row>
    <row r="22" spans="1:16" ht="75.75" customHeight="1">
      <c r="A22" s="3">
        <v>19</v>
      </c>
      <c r="B22" s="13" t="s">
        <v>31</v>
      </c>
      <c r="C22" s="5" t="s">
        <v>14</v>
      </c>
      <c r="D22" s="5" t="s">
        <v>81</v>
      </c>
      <c r="E22" s="4"/>
      <c r="F22" s="31">
        <v>1</v>
      </c>
      <c r="G22" s="35">
        <v>7000</v>
      </c>
      <c r="H22" s="35">
        <f t="shared" si="4"/>
        <v>7000</v>
      </c>
      <c r="I22" s="36">
        <v>3900</v>
      </c>
      <c r="J22" s="36">
        <f t="shared" si="5"/>
        <v>3900</v>
      </c>
      <c r="K22" s="29">
        <v>5780</v>
      </c>
      <c r="L22" s="29">
        <f t="shared" si="0"/>
        <v>5780</v>
      </c>
      <c r="M22" s="29">
        <v>1100</v>
      </c>
      <c r="N22" s="29">
        <f t="shared" si="1"/>
        <v>1100</v>
      </c>
      <c r="O22" s="37">
        <f t="shared" si="2"/>
        <v>3593.3333333333335</v>
      </c>
      <c r="P22" s="37">
        <f t="shared" si="3"/>
        <v>3593.3333333333335</v>
      </c>
    </row>
    <row r="23" spans="1:16" ht="81.75" customHeight="1">
      <c r="A23" s="3">
        <v>20</v>
      </c>
      <c r="B23" s="21" t="s">
        <v>15</v>
      </c>
      <c r="C23" s="21" t="s">
        <v>16</v>
      </c>
      <c r="D23" s="39" t="s">
        <v>28</v>
      </c>
      <c r="E23" s="11"/>
      <c r="F23" s="29">
        <v>2</v>
      </c>
      <c r="G23" s="34">
        <v>2280</v>
      </c>
      <c r="H23" s="32">
        <f t="shared" si="4"/>
        <v>4560</v>
      </c>
      <c r="I23" s="29">
        <v>900</v>
      </c>
      <c r="J23" s="29">
        <f t="shared" si="5"/>
        <v>1800</v>
      </c>
      <c r="K23" s="29">
        <v>2310</v>
      </c>
      <c r="L23" s="29">
        <f t="shared" si="0"/>
        <v>4620</v>
      </c>
      <c r="M23" s="29">
        <v>2200</v>
      </c>
      <c r="N23" s="29">
        <f t="shared" si="1"/>
        <v>4400</v>
      </c>
      <c r="O23" s="37">
        <f t="shared" si="2"/>
        <v>1803.3333333333333</v>
      </c>
      <c r="P23" s="37">
        <f t="shared" si="3"/>
        <v>3606.6666666666665</v>
      </c>
    </row>
    <row r="24" spans="1:16" ht="68.25" customHeight="1">
      <c r="A24" s="3">
        <v>21</v>
      </c>
      <c r="B24" s="21" t="s">
        <v>17</v>
      </c>
      <c r="C24" s="5" t="s">
        <v>18</v>
      </c>
      <c r="D24" s="15" t="s">
        <v>82</v>
      </c>
      <c r="E24" s="4"/>
      <c r="F24" s="31">
        <v>1</v>
      </c>
      <c r="G24" s="32">
        <v>1200</v>
      </c>
      <c r="H24" s="32">
        <f t="shared" si="4"/>
        <v>1200</v>
      </c>
      <c r="I24" s="29">
        <v>860</v>
      </c>
      <c r="J24" s="29">
        <f t="shared" si="5"/>
        <v>860</v>
      </c>
      <c r="K24" s="29">
        <v>650</v>
      </c>
      <c r="L24" s="29">
        <f t="shared" si="0"/>
        <v>650</v>
      </c>
      <c r="M24" s="29">
        <v>550</v>
      </c>
      <c r="N24" s="29">
        <f t="shared" si="1"/>
        <v>550</v>
      </c>
      <c r="O24" s="37">
        <f t="shared" si="2"/>
        <v>686.66666666666663</v>
      </c>
      <c r="P24" s="37">
        <f t="shared" si="3"/>
        <v>686.66666666666663</v>
      </c>
    </row>
    <row r="25" spans="1:16" ht="82.5" customHeight="1">
      <c r="A25" s="3">
        <v>22</v>
      </c>
      <c r="B25" s="13" t="s">
        <v>32</v>
      </c>
      <c r="C25" s="5" t="s">
        <v>20</v>
      </c>
      <c r="D25" s="7" t="s">
        <v>83</v>
      </c>
      <c r="E25" s="4"/>
      <c r="F25" s="31">
        <v>44</v>
      </c>
      <c r="G25" s="32">
        <v>250</v>
      </c>
      <c r="H25" s="32">
        <f t="shared" si="4"/>
        <v>11000</v>
      </c>
      <c r="I25" s="29">
        <v>280</v>
      </c>
      <c r="J25" s="29">
        <f t="shared" si="5"/>
        <v>12320</v>
      </c>
      <c r="K25" s="29">
        <v>170</v>
      </c>
      <c r="L25" s="29">
        <f t="shared" si="0"/>
        <v>7480</v>
      </c>
      <c r="M25" s="29">
        <v>230</v>
      </c>
      <c r="N25" s="29">
        <f t="shared" si="1"/>
        <v>10120</v>
      </c>
      <c r="O25" s="37">
        <f t="shared" si="2"/>
        <v>226.66666666666666</v>
      </c>
      <c r="P25" s="37">
        <f t="shared" si="3"/>
        <v>9973.3333333333321</v>
      </c>
    </row>
    <row r="26" spans="1:16" ht="94.5" customHeight="1">
      <c r="A26" s="3">
        <v>23</v>
      </c>
      <c r="B26" s="13" t="s">
        <v>46</v>
      </c>
      <c r="C26" s="14" t="s">
        <v>47</v>
      </c>
      <c r="D26" s="18" t="s">
        <v>84</v>
      </c>
      <c r="E26" s="4"/>
      <c r="F26" s="31">
        <v>10</v>
      </c>
      <c r="G26" s="37">
        <v>150</v>
      </c>
      <c r="H26" s="32">
        <f t="shared" si="4"/>
        <v>1500</v>
      </c>
      <c r="I26" s="29">
        <v>190</v>
      </c>
      <c r="J26" s="29">
        <f t="shared" si="5"/>
        <v>1900</v>
      </c>
      <c r="K26" s="29">
        <v>365</v>
      </c>
      <c r="L26" s="29">
        <f t="shared" si="0"/>
        <v>3650</v>
      </c>
      <c r="M26" s="29">
        <v>320</v>
      </c>
      <c r="N26" s="29">
        <f t="shared" si="1"/>
        <v>3200</v>
      </c>
      <c r="O26" s="37">
        <f t="shared" si="2"/>
        <v>291.66666666666669</v>
      </c>
      <c r="P26" s="37">
        <f t="shared" si="3"/>
        <v>2916.666666666667</v>
      </c>
    </row>
    <row r="27" spans="1:16" ht="104.25" customHeight="1">
      <c r="A27" s="3">
        <v>24</v>
      </c>
      <c r="B27" s="13" t="s">
        <v>66</v>
      </c>
      <c r="C27" s="16" t="s">
        <v>67</v>
      </c>
      <c r="D27" s="18" t="s">
        <v>68</v>
      </c>
      <c r="E27" s="4"/>
      <c r="F27" s="31">
        <v>15</v>
      </c>
      <c r="G27" s="37"/>
      <c r="H27" s="32"/>
      <c r="I27" s="38"/>
      <c r="J27" s="29">
        <f>O27*F27</f>
        <v>7500</v>
      </c>
      <c r="K27" s="29"/>
      <c r="L27" s="29"/>
      <c r="M27" s="29"/>
      <c r="N27" s="29"/>
      <c r="O27" s="29">
        <v>500</v>
      </c>
      <c r="P27" s="37">
        <f>O27*F27</f>
        <v>7500</v>
      </c>
    </row>
    <row r="28" spans="1:16" ht="30" customHeight="1">
      <c r="A28" s="46" t="s">
        <v>70</v>
      </c>
      <c r="B28" s="47"/>
      <c r="C28" s="47"/>
      <c r="D28" s="47"/>
      <c r="E28" s="47"/>
      <c r="F28" s="47"/>
      <c r="G28" s="47"/>
      <c r="H28" s="27">
        <f>SUM(H4:H26)</f>
        <v>148860</v>
      </c>
      <c r="I28" s="28"/>
      <c r="J28" s="29">
        <f>SUM(J4:J27)</f>
        <v>139939</v>
      </c>
      <c r="K28" s="28"/>
      <c r="L28" s="29">
        <f>SUM(L4:L26)</f>
        <v>139480</v>
      </c>
      <c r="M28" s="29"/>
      <c r="N28" s="29">
        <f>SUM(N4:N26)</f>
        <v>116130</v>
      </c>
      <c r="O28" s="30"/>
      <c r="P28" s="30">
        <f>SUM(P4:P27)</f>
        <v>136849.66666666669</v>
      </c>
    </row>
    <row r="29" spans="1:16" ht="30" customHeight="1"/>
  </sheetData>
  <mergeCells count="13">
    <mergeCell ref="M2:N2"/>
    <mergeCell ref="O2:P2"/>
    <mergeCell ref="K2:L2"/>
    <mergeCell ref="A28:G28"/>
    <mergeCell ref="A1:P1"/>
    <mergeCell ref="A2:A3"/>
    <mergeCell ref="B2:B3"/>
    <mergeCell ref="C2:C3"/>
    <mergeCell ref="D2:D3"/>
    <mergeCell ref="E2:E3"/>
    <mergeCell ref="F2:F3"/>
    <mergeCell ref="G2:H2"/>
    <mergeCell ref="I2:J2"/>
  </mergeCells>
  <phoneticPr fontId="13" type="noConversion"/>
  <printOptions horizontalCentered="1"/>
  <pageMargins left="0.23622047244094491" right="0.23622047244094491" top="0.74803149606299213" bottom="0.39370078740157483" header="0.31496062992125984" footer="0.23622047244094491"/>
  <pageSetup paperSize="9" scale="75" orientation="portrait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新开区表-办公家具及医疗办公家具立项及限价 </vt:lpstr>
      <vt:lpstr>'新开区表-办公家具及医疗办公家具立项及限价 '!Print_Area</vt:lpstr>
      <vt:lpstr>'新开区表-办公家具及医疗办公家具立项及限价 '!Print_Titles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彭容霞</dc:creator>
  <cp:lastModifiedBy>林裕</cp:lastModifiedBy>
  <cp:lastPrinted>2019-08-06T00:57:10Z</cp:lastPrinted>
  <dcterms:created xsi:type="dcterms:W3CDTF">2019-04-24T09:05:00Z</dcterms:created>
  <dcterms:modified xsi:type="dcterms:W3CDTF">2019-08-12T06:59:23Z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